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บัญชีสรุปโครงการ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<sst xmlns="http://schemas.openxmlformats.org/spreadsheetml/2006/main" count="81" uniqueCount="39">
  <si>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</si>
  <si>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</si>
  <si>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</si>
  <si>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</si>
  <si>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จำนวนงบประมาณ</t>
  </si>
  <si>
    <t>คิดเป็นร้อยละของ</t>
  </si>
  <si>
    <t>งบประมาณทั้งหมด</t>
  </si>
  <si>
    <t>กองช่าง</t>
  </si>
  <si>
    <t>หน่วยงาน</t>
  </si>
  <si>
    <t>รับผิดชอบหลัก</t>
  </si>
  <si>
    <t>1.  ยุทธศาสตร์ การสร้างความมั่นคงของชาติ</t>
  </si>
  <si>
    <t>2.  ยุทธศาสตร์ การพัฒนาการบริหารจัดการบ้านเมืองที่ดี</t>
  </si>
  <si>
    <t>3.  ยุทธศาสตร์ การพัฒนาด้านโครงสร้างพื้นฐาน</t>
  </si>
  <si>
    <t>4.  ยุทธศาสตร์ การส่งเสริมศาสนา ศิลปะ วัฒนธรรม จารีตประเพณี</t>
  </si>
  <si>
    <t xml:space="preserve">     และภูมิปัญญาท้องถิ่น</t>
  </si>
  <si>
    <t>5.  ยุทธศาสตร์ การพัฒนาการส่งเสริมคุณภาพชีวิต</t>
  </si>
  <si>
    <t>7.  ยุทธศาสตร์ การพัฒนาบริการสาธารณะเข้าสู่ประชาคมอาเซียน</t>
  </si>
  <si>
    <t>รวม</t>
  </si>
  <si>
    <t>รวมทั้งสิ้น</t>
  </si>
  <si>
    <t xml:space="preserve">     1.1  แผนงานบริหารงานทั่วไป</t>
  </si>
  <si>
    <t xml:space="preserve">     2.1  แผนงานบริหารงานทั่วไป</t>
  </si>
  <si>
    <t xml:space="preserve">     4.1  แผนงานการศาสนาวัฒนธรรมและนันทนาการ</t>
  </si>
  <si>
    <t xml:space="preserve">     5.2  แผนงานสาธารณสุข</t>
  </si>
  <si>
    <t>6.  ยุทธศาสตร์ การพัฒนาการท่องเที่ยว ทรัพยากรธรรมชาติ</t>
  </si>
  <si>
    <t xml:space="preserve">     และสิ่งแวดล้อม</t>
  </si>
  <si>
    <t xml:space="preserve">      7.1 แผนงาน................</t>
  </si>
  <si>
    <t>ยุทธศาสตร์/แผนงาน</t>
  </si>
  <si>
    <t xml:space="preserve">     3.1  แผนงานอุตสาหกรรมและการโยธา</t>
  </si>
  <si>
    <t>บัญชีสรุปจำนวนโครงการพัฒนาท้องถิ่น กิจกรรมและงบประมาณ</t>
  </si>
  <si>
    <t>เทศบาลตำบลควนศรี อำเภอบ้านนาสาร จังหวัดสุราษฎร์ธานี</t>
  </si>
  <si>
    <t>สำนักปลัดเทศบาล</t>
  </si>
  <si>
    <t xml:space="preserve">     3.2  แผนงานเคหะและชุมชน</t>
  </si>
  <si>
    <t xml:space="preserve">     5.3  แผนงานการศึกษา</t>
  </si>
  <si>
    <t xml:space="preserve">     5.5  แผนงานการรักษาความสงบภายใน</t>
  </si>
  <si>
    <t xml:space="preserve">     5.6  แผนงานงบกลาง</t>
  </si>
  <si>
    <t>แผนการดำเนินงาน ประจำปีงบประมาณ พ.ศ.2564</t>
  </si>
  <si>
    <t xml:space="preserve">     5.1  แผนงานการศาสนาวัฒนธรรมและนันทนากร</t>
  </si>
  <si>
    <t xml:space="preserve">     5.4  แผนงานสร้างความเข้มแข็งของชุมชน</t>
  </si>
  <si>
    <t xml:space="preserve">     6.1  แผนงาน..................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</si>
</sst>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09]#,##0;\-#,##0"/>
    <numFmt numFmtId="200" formatCode="[&lt;=99999999][$-D000000]0\-####\-####;[$-D000000]#\-####\-####"/>
  </numFmts>
  <fonts count="46">
    <font>
      <sz val="10"/>
      <name val="Arial"/>
      <family val="0"/>
    </font>
    <font>
      <sz val="8"/>
      <name val="Arial"/>
      <family val="2"/>
    </font>
    <font>
      <b/>
      <sz val="16"/>
      <name val="TH NiramitIT๙"/>
      <family val="0"/>
    </font>
    <font>
      <sz val="16"/>
      <name val="TH NiramitIT๙"/>
      <family val="0"/>
    </font>
    <font>
      <sz val="14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NiramitIT๙"/>
      <family val="0"/>
    </font>
    <font>
      <sz val="11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4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left" vertical="center"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right"/>
    </xf>
    <xf numFmtId="4" fontId="2" fillId="0" borderId="19" xfId="0" applyNumberFormat="1" applyFont="1" applyBorder="1" applyAlignment="1">
      <alignment horizontal="center"/>
    </xf>
    <xf numFmtId="4" fontId="2" fillId="33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5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161925</xdr:rowOff>
    </xdr:from>
    <xdr:to>
      <xdr:col>5</xdr:col>
      <xdr:colOff>809625</xdr:colOff>
      <xdr:row>3</xdr:row>
      <xdr:rowOff>104775</xdr:rowOff>
    </xdr:to>
    <xdr:sp>
      <xdr:nvSpPr>
        <xdr:cNvPr id="1" name="Rectangle 13"/>
        <xdr:cNvSpPr>
          <a:spLocks/>
        </xdr:cNvSpPr>
      </xdr:nvSpPr>
      <xdr:spPr>
        <a:xfrm>
          <a:off x="8705850" y="771525"/>
          <a:ext cx="7334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  <xdr:twoCellAnchor>
    <xdr:from>
      <xdr:col>5</xdr:col>
      <xdr:colOff>57150</xdr:colOff>
      <xdr:row>26</xdr:row>
      <xdr:rowOff>161925</xdr:rowOff>
    </xdr:from>
    <xdr:to>
      <xdr:col>5</xdr:col>
      <xdr:colOff>876300</xdr:colOff>
      <xdr:row>27</xdr:row>
      <xdr:rowOff>142875</xdr:rowOff>
    </xdr:to>
    <xdr:sp>
      <xdr:nvSpPr>
        <xdr:cNvPr id="2" name="Rectangle 13"/>
        <xdr:cNvSpPr>
          <a:spLocks/>
        </xdr:cNvSpPr>
      </xdr:nvSpPr>
      <xdr:spPr>
        <a:xfrm>
          <a:off x="8686800" y="7724775"/>
          <a:ext cx="8191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  <xdr:twoCellAnchor>
    <xdr:from>
      <xdr:col>5</xdr:col>
      <xdr:colOff>19050</xdr:colOff>
      <xdr:row>50</xdr:row>
      <xdr:rowOff>200025</xdr:rowOff>
    </xdr:from>
    <xdr:to>
      <xdr:col>5</xdr:col>
      <xdr:colOff>866775</xdr:colOff>
      <xdr:row>51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8648700" y="15116175"/>
          <a:ext cx="8477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176"/>
  <sheetViews>
    <sheetView tabSelected="1" zoomScale="120" zoomScaleNormal="120" zoomScaleSheetLayoutView="110" workbookViewId="0" topLeftCell="A1">
      <selection activeCell="A2" sqref="A2:F2"/>
    </sheetView>
  </sheetViews>
  <sheetFormatPr defaultColWidth="9.140625" defaultRowHeight="12.75"/>
  <cols>
    <col min="1" max="1" width="57.00390625" style="10" customWidth="1"/>
    <col min="2" max="2" width="15.28125" style="47" customWidth="1"/>
    <col min="3" max="3" width="19.28125" style="47" customWidth="1"/>
    <col min="4" max="4" width="19.140625" style="47" customWidth="1"/>
    <col min="5" max="5" width="18.7109375" style="47" customWidth="1"/>
    <col min="6" max="6" width="14.8515625" style="48" customWidth="1"/>
    <col min="7" max="7" width="10.421875" style="10" customWidth="1"/>
    <col min="8" max="16384" width="9.140625" style="10" customWidth="1"/>
  </cols>
  <sheetData>
    <row r="1" spans="1:6" ht="24">
      <c r="A1" s="68" t="s">
        <v>28</v>
      </c>
      <c r="B1" s="68"/>
      <c r="C1" s="68"/>
      <c r="D1" s="68"/>
      <c r="E1" s="68"/>
      <c r="F1" s="68"/>
    </row>
    <row r="2" spans="1:6" ht="24">
      <c r="A2" s="68" t="s">
        <v>35</v>
      </c>
      <c r="B2" s="68"/>
      <c r="C2" s="68"/>
      <c r="D2" s="68"/>
      <c r="E2" s="68"/>
      <c r="F2" s="68"/>
    </row>
    <row r="3" spans="1:6" ht="24">
      <c r="A3" s="68" t="s">
        <v>29</v>
      </c>
      <c r="B3" s="68"/>
      <c r="C3" s="68"/>
      <c r="D3" s="68"/>
      <c r="E3" s="68"/>
      <c r="F3" s="68"/>
    </row>
    <row r="4" spans="2:6" ht="12.75" customHeight="1">
      <c r="B4" s="10"/>
      <c r="C4" s="10"/>
      <c r="D4" s="10"/>
      <c r="E4" s="10"/>
      <c r="F4" s="10"/>
    </row>
    <row r="5" spans="1:6" ht="24">
      <c r="A5" s="64" t="s">
        <v>26</v>
      </c>
      <c r="B5" s="11" t="s">
        <v>0</v>
      </c>
      <c r="C5" s="11" t="s">
        <v>2</v>
      </c>
      <c r="D5" s="66" t="s">
        <v>4</v>
      </c>
      <c r="E5" s="11" t="s">
        <v>5</v>
      </c>
      <c r="F5" s="12" t="s">
        <v>8</v>
      </c>
    </row>
    <row r="6" spans="1:6" ht="24">
      <c r="A6" s="65"/>
      <c r="B6" s="13" t="s">
        <v>1</v>
      </c>
      <c r="C6" s="13" t="s">
        <v>3</v>
      </c>
      <c r="D6" s="67"/>
      <c r="E6" s="13" t="s">
        <v>6</v>
      </c>
      <c r="F6" s="14" t="s">
        <v>9</v>
      </c>
    </row>
    <row r="7" spans="1:6" ht="24">
      <c r="A7" s="15" t="s">
        <v>10</v>
      </c>
      <c r="B7" s="16"/>
      <c r="C7" s="16"/>
      <c r="D7" s="16"/>
      <c r="E7" s="16"/>
      <c r="F7" s="17"/>
    </row>
    <row r="8" spans="1:6" ht="24">
      <c r="A8" s="18" t="s">
        <v>19</v>
      </c>
      <c r="B8" s="19">
        <v>1</v>
      </c>
      <c r="C8" s="19">
        <f>(B8/32)*100</f>
        <v>3.125</v>
      </c>
      <c r="D8" s="19">
        <v>10000</v>
      </c>
      <c r="E8" s="19">
        <f>(D8/16292332)*100</f>
        <v>0.06137856753717025</v>
      </c>
      <c r="F8" s="62" t="s">
        <v>30</v>
      </c>
    </row>
    <row r="9" spans="1:6" ht="18" customHeight="1">
      <c r="A9" s="21"/>
      <c r="B9" s="22"/>
      <c r="C9" s="53"/>
      <c r="D9" s="22"/>
      <c r="E9" s="53"/>
      <c r="F9" s="23"/>
    </row>
    <row r="10" spans="1:6" ht="24.75" thickBot="1">
      <c r="A10" s="26" t="s">
        <v>17</v>
      </c>
      <c r="B10" s="27">
        <f>SUM(B7:B9)</f>
        <v>1</v>
      </c>
      <c r="C10" s="28">
        <f>(B10/32)*100</f>
        <v>3.125</v>
      </c>
      <c r="D10" s="27">
        <f>D8</f>
        <v>10000</v>
      </c>
      <c r="E10" s="28">
        <f>(D10/16292332)*100</f>
        <v>0.06137856753717025</v>
      </c>
      <c r="F10" s="29"/>
    </row>
    <row r="11" spans="1:6" ht="24.75" thickTop="1">
      <c r="A11" s="30" t="s">
        <v>11</v>
      </c>
      <c r="B11" s="31"/>
      <c r="C11" s="19"/>
      <c r="D11" s="31"/>
      <c r="E11" s="31"/>
      <c r="F11" s="32"/>
    </row>
    <row r="12" spans="1:6" ht="24">
      <c r="A12" s="6" t="s">
        <v>20</v>
      </c>
      <c r="B12" s="19">
        <v>2</v>
      </c>
      <c r="C12" s="19">
        <f>(B12/32)*100</f>
        <v>6.25</v>
      </c>
      <c r="D12" s="19">
        <v>26635</v>
      </c>
      <c r="E12" s="19">
        <f>(D12/16292332)*100</f>
        <v>0.16348181463525296</v>
      </c>
      <c r="F12" s="62" t="s">
        <v>30</v>
      </c>
    </row>
    <row r="13" spans="1:6" ht="24">
      <c r="A13" s="4"/>
      <c r="B13" s="53"/>
      <c r="C13" s="53"/>
      <c r="D13" s="53"/>
      <c r="E13" s="53"/>
      <c r="F13" s="55"/>
    </row>
    <row r="14" spans="1:6" ht="21.75" customHeight="1" thickBot="1">
      <c r="A14" s="26" t="s">
        <v>17</v>
      </c>
      <c r="B14" s="27">
        <f>SUM(B12:B13)</f>
        <v>2</v>
      </c>
      <c r="C14" s="28">
        <f>(B14/32)*100</f>
        <v>6.25</v>
      </c>
      <c r="D14" s="27">
        <f>D12</f>
        <v>26635</v>
      </c>
      <c r="E14" s="28">
        <f>(D14/16292332)*100</f>
        <v>0.16348181463525296</v>
      </c>
      <c r="F14" s="29"/>
    </row>
    <row r="15" spans="1:6" ht="24.75" thickTop="1">
      <c r="A15" s="30" t="s">
        <v>12</v>
      </c>
      <c r="B15" s="31"/>
      <c r="C15" s="31"/>
      <c r="D15" s="31"/>
      <c r="E15" s="31"/>
      <c r="F15" s="32"/>
    </row>
    <row r="16" spans="1:6" ht="24">
      <c r="A16" s="18" t="s">
        <v>27</v>
      </c>
      <c r="B16" s="19">
        <v>4</v>
      </c>
      <c r="C16" s="19">
        <f>(B16/32)*100</f>
        <v>12.5</v>
      </c>
      <c r="D16" s="19">
        <v>4289000</v>
      </c>
      <c r="E16" s="19">
        <f>(D16/16292332)*100</f>
        <v>26.325267616692315</v>
      </c>
      <c r="F16" s="62" t="s">
        <v>7</v>
      </c>
    </row>
    <row r="17" spans="1:6" ht="24">
      <c r="A17" s="18" t="s">
        <v>31</v>
      </c>
      <c r="B17" s="60">
        <v>1</v>
      </c>
      <c r="C17" s="19">
        <f>(B17/32)*100</f>
        <v>3.125</v>
      </c>
      <c r="D17" s="60">
        <v>374000</v>
      </c>
      <c r="E17" s="19">
        <f>(D17/16292332)*100</f>
        <v>2.2955584258901673</v>
      </c>
      <c r="F17" s="61"/>
    </row>
    <row r="18" spans="1:6" ht="18" customHeight="1">
      <c r="A18" s="4"/>
      <c r="B18" s="53"/>
      <c r="C18" s="53"/>
      <c r="D18" s="53"/>
      <c r="E18" s="53"/>
      <c r="F18" s="55"/>
    </row>
    <row r="19" spans="1:6" ht="24.75" thickBot="1">
      <c r="A19" s="26" t="s">
        <v>17</v>
      </c>
      <c r="B19" s="27">
        <f>SUM(B16:B17)</f>
        <v>5</v>
      </c>
      <c r="C19" s="28">
        <f>(B19/32)*100</f>
        <v>15.625</v>
      </c>
      <c r="D19" s="27">
        <f>SUM(D16:D17)</f>
        <v>4663000</v>
      </c>
      <c r="E19" s="28">
        <f>(D19/15029933)*100</f>
        <v>31.02475573244405</v>
      </c>
      <c r="F19" s="29"/>
    </row>
    <row r="20" spans="1:6" ht="24.75" thickTop="1">
      <c r="A20" s="30" t="s">
        <v>13</v>
      </c>
      <c r="B20" s="31"/>
      <c r="C20" s="31"/>
      <c r="D20" s="31"/>
      <c r="E20" s="31"/>
      <c r="F20" s="32"/>
    </row>
    <row r="21" spans="1:6" ht="24">
      <c r="A21" s="35" t="s">
        <v>14</v>
      </c>
      <c r="B21" s="19"/>
      <c r="C21" s="19"/>
      <c r="D21" s="19"/>
      <c r="E21" s="19"/>
      <c r="F21" s="20"/>
    </row>
    <row r="22" spans="1:6" ht="24">
      <c r="A22" s="21" t="s">
        <v>21</v>
      </c>
      <c r="B22" s="22">
        <v>5</v>
      </c>
      <c r="C22" s="19">
        <f>(B22/32)*100</f>
        <v>15.625</v>
      </c>
      <c r="D22" s="22">
        <v>180000</v>
      </c>
      <c r="E22" s="19">
        <f>(D22/16292332)*100</f>
        <v>1.1048142156690646</v>
      </c>
      <c r="F22" s="63" t="s">
        <v>30</v>
      </c>
    </row>
    <row r="23" spans="1:6" ht="15.75" customHeight="1">
      <c r="A23" s="36"/>
      <c r="B23" s="37"/>
      <c r="C23" s="37"/>
      <c r="D23" s="37"/>
      <c r="E23" s="37"/>
      <c r="F23" s="38"/>
    </row>
    <row r="24" spans="1:6" ht="24.75" thickBot="1">
      <c r="A24" s="26" t="s">
        <v>17</v>
      </c>
      <c r="B24" s="27">
        <f>SUM(B22:B22)</f>
        <v>5</v>
      </c>
      <c r="C24" s="28">
        <f>(B24/32)*100</f>
        <v>15.625</v>
      </c>
      <c r="D24" s="27">
        <f>SUM(D22:D22)</f>
        <v>180000</v>
      </c>
      <c r="E24" s="28">
        <f>(D24/16292332)*100</f>
        <v>1.1048142156690646</v>
      </c>
      <c r="F24" s="29"/>
    </row>
    <row r="25" spans="1:6" ht="24.75" thickTop="1">
      <c r="A25" s="51"/>
      <c r="B25" s="39"/>
      <c r="C25" s="52"/>
      <c r="D25" s="39"/>
      <c r="E25" s="52"/>
      <c r="F25" s="40"/>
    </row>
    <row r="26" spans="1:6" ht="24">
      <c r="A26" s="68" t="s">
        <v>28</v>
      </c>
      <c r="B26" s="68"/>
      <c r="C26" s="68"/>
      <c r="D26" s="68"/>
      <c r="E26" s="68"/>
      <c r="F26" s="68"/>
    </row>
    <row r="27" spans="1:6" ht="24">
      <c r="A27" s="68" t="s">
        <v>35</v>
      </c>
      <c r="B27" s="68"/>
      <c r="C27" s="68"/>
      <c r="D27" s="68"/>
      <c r="E27" s="68"/>
      <c r="F27" s="68"/>
    </row>
    <row r="28" spans="1:6" ht="24">
      <c r="A28" s="68" t="s">
        <v>29</v>
      </c>
      <c r="B28" s="68"/>
      <c r="C28" s="68"/>
      <c r="D28" s="68"/>
      <c r="E28" s="68"/>
      <c r="F28" s="68"/>
    </row>
    <row r="29" spans="1:6" ht="24">
      <c r="A29" s="64" t="s">
        <v>26</v>
      </c>
      <c r="B29" s="58" t="s">
        <v>0</v>
      </c>
      <c r="C29" s="58" t="s">
        <v>2</v>
      </c>
      <c r="D29" s="66" t="s">
        <v>4</v>
      </c>
      <c r="E29" s="58" t="s">
        <v>5</v>
      </c>
      <c r="F29" s="56" t="s">
        <v>8</v>
      </c>
    </row>
    <row r="30" spans="1:6" ht="24">
      <c r="A30" s="65"/>
      <c r="B30" s="59" t="s">
        <v>1</v>
      </c>
      <c r="C30" s="59" t="s">
        <v>3</v>
      </c>
      <c r="D30" s="67"/>
      <c r="E30" s="59" t="s">
        <v>6</v>
      </c>
      <c r="F30" s="57" t="s">
        <v>9</v>
      </c>
    </row>
    <row r="31" spans="1:6" ht="24">
      <c r="A31" s="15" t="s">
        <v>15</v>
      </c>
      <c r="B31" s="16"/>
      <c r="C31" s="16"/>
      <c r="D31" s="16"/>
      <c r="E31" s="16"/>
      <c r="F31" s="17"/>
    </row>
    <row r="32" spans="1:6" ht="24">
      <c r="A32" s="2" t="s">
        <v>36</v>
      </c>
      <c r="B32" s="25">
        <v>3</v>
      </c>
      <c r="C32" s="19">
        <f aca="true" t="shared" si="0" ref="C32:C37">(B32/32)*100</f>
        <v>9.375</v>
      </c>
      <c r="D32" s="25">
        <v>390000</v>
      </c>
      <c r="E32" s="19">
        <f aca="true" t="shared" si="1" ref="E32:E37">(D32/16292332)*100</f>
        <v>2.3937641339496394</v>
      </c>
      <c r="F32" s="63" t="s">
        <v>30</v>
      </c>
    </row>
    <row r="33" spans="1:6" ht="24">
      <c r="A33" s="33" t="s">
        <v>22</v>
      </c>
      <c r="B33" s="22">
        <v>3</v>
      </c>
      <c r="C33" s="19">
        <f t="shared" si="0"/>
        <v>9.375</v>
      </c>
      <c r="D33" s="22">
        <v>506000</v>
      </c>
      <c r="E33" s="19">
        <f t="shared" si="1"/>
        <v>3.1057555173808145</v>
      </c>
      <c r="F33" s="63" t="s">
        <v>30</v>
      </c>
    </row>
    <row r="34" spans="1:6" ht="24">
      <c r="A34" s="21" t="s">
        <v>32</v>
      </c>
      <c r="B34" s="22">
        <v>6</v>
      </c>
      <c r="C34" s="19">
        <f t="shared" si="0"/>
        <v>18.75</v>
      </c>
      <c r="D34" s="22">
        <v>1909052</v>
      </c>
      <c r="E34" s="19">
        <f t="shared" si="1"/>
        <v>11.717487711396993</v>
      </c>
      <c r="F34" s="63" t="s">
        <v>30</v>
      </c>
    </row>
    <row r="35" spans="1:6" ht="24">
      <c r="A35" s="33" t="s">
        <v>37</v>
      </c>
      <c r="B35" s="22">
        <v>1</v>
      </c>
      <c r="C35" s="19">
        <f t="shared" si="0"/>
        <v>3.125</v>
      </c>
      <c r="D35" s="22">
        <v>239200</v>
      </c>
      <c r="E35" s="19">
        <f t="shared" si="1"/>
        <v>1.4681753354891123</v>
      </c>
      <c r="F35" s="63" t="s">
        <v>30</v>
      </c>
    </row>
    <row r="36" spans="1:6" ht="24">
      <c r="A36" s="2" t="s">
        <v>33</v>
      </c>
      <c r="B36" s="25">
        <v>2</v>
      </c>
      <c r="C36" s="19">
        <f t="shared" si="0"/>
        <v>6.25</v>
      </c>
      <c r="D36" s="25">
        <v>8000</v>
      </c>
      <c r="E36" s="19">
        <f t="shared" si="1"/>
        <v>0.0491028540297362</v>
      </c>
      <c r="F36" s="63" t="s">
        <v>30</v>
      </c>
    </row>
    <row r="37" spans="1:6" ht="24">
      <c r="A37" s="33" t="s">
        <v>34</v>
      </c>
      <c r="B37" s="22">
        <v>4</v>
      </c>
      <c r="C37" s="19">
        <f t="shared" si="0"/>
        <v>12.5</v>
      </c>
      <c r="D37" s="22">
        <v>8360445</v>
      </c>
      <c r="E37" s="19">
        <f t="shared" si="1"/>
        <v>51.31521380732973</v>
      </c>
      <c r="F37" s="63" t="s">
        <v>30</v>
      </c>
    </row>
    <row r="38" spans="1:6" ht="24">
      <c r="A38" s="2"/>
      <c r="B38" s="25"/>
      <c r="C38" s="54"/>
      <c r="D38" s="25"/>
      <c r="E38" s="54"/>
      <c r="F38" s="8"/>
    </row>
    <row r="39" spans="1:6" ht="24.75" thickBot="1">
      <c r="A39" s="26" t="s">
        <v>17</v>
      </c>
      <c r="B39" s="27">
        <f>SUM(B32:B37)</f>
        <v>19</v>
      </c>
      <c r="C39" s="28">
        <f>(B39/32)*100</f>
        <v>59.375</v>
      </c>
      <c r="D39" s="27">
        <f>SUM(D32:D37)</f>
        <v>11412697</v>
      </c>
      <c r="E39" s="28">
        <f>(D39/16292332)*100</f>
        <v>70.04949935957603</v>
      </c>
      <c r="F39" s="29"/>
    </row>
    <row r="40" spans="1:6" ht="24.75" thickTop="1">
      <c r="A40" s="30" t="s">
        <v>23</v>
      </c>
      <c r="B40" s="31"/>
      <c r="C40" s="31"/>
      <c r="D40" s="31"/>
      <c r="E40" s="31"/>
      <c r="F40" s="32"/>
    </row>
    <row r="41" spans="1:6" ht="24">
      <c r="A41" s="35" t="s">
        <v>24</v>
      </c>
      <c r="B41" s="19"/>
      <c r="C41" s="19"/>
      <c r="D41" s="19"/>
      <c r="E41" s="19"/>
      <c r="F41" s="20"/>
    </row>
    <row r="42" spans="1:6" ht="24">
      <c r="A42" s="21" t="s">
        <v>38</v>
      </c>
      <c r="B42" s="22">
        <v>0</v>
      </c>
      <c r="C42" s="19">
        <f>(B42/45)*100</f>
        <v>0</v>
      </c>
      <c r="D42" s="22">
        <v>0</v>
      </c>
      <c r="E42" s="19">
        <f>(D42/15029933)*100</f>
        <v>0</v>
      </c>
      <c r="F42" s="63" t="s">
        <v>30</v>
      </c>
    </row>
    <row r="43" spans="1:6" ht="24">
      <c r="A43" s="3"/>
      <c r="B43" s="24"/>
      <c r="C43" s="53"/>
      <c r="D43" s="24"/>
      <c r="E43" s="53"/>
      <c r="F43" s="5"/>
    </row>
    <row r="44" spans="1:6" ht="24.75" thickBot="1">
      <c r="A44" s="26" t="s">
        <v>17</v>
      </c>
      <c r="B44" s="27">
        <f>SUM(B42:B42)</f>
        <v>0</v>
      </c>
      <c r="C44" s="28">
        <f>(B44/45)*100</f>
        <v>0</v>
      </c>
      <c r="D44" s="27">
        <f>SUM(D42:D42)</f>
        <v>0</v>
      </c>
      <c r="E44" s="28">
        <f>(D44/15029933)*100</f>
        <v>0</v>
      </c>
      <c r="F44" s="29"/>
    </row>
    <row r="45" spans="1:6" ht="24.75" thickTop="1">
      <c r="A45" s="51"/>
      <c r="B45" s="39"/>
      <c r="C45" s="52"/>
      <c r="D45" s="39"/>
      <c r="E45" s="52"/>
      <c r="F45" s="40"/>
    </row>
    <row r="46" spans="1:6" ht="24">
      <c r="A46" s="51"/>
      <c r="B46" s="39"/>
      <c r="C46" s="52"/>
      <c r="D46" s="39"/>
      <c r="E46" s="52"/>
      <c r="F46" s="40"/>
    </row>
    <row r="47" spans="1:6" ht="24">
      <c r="A47" s="51"/>
      <c r="B47" s="39"/>
      <c r="C47" s="52"/>
      <c r="D47" s="39"/>
      <c r="E47" s="52"/>
      <c r="F47" s="40"/>
    </row>
    <row r="48" spans="1:6" ht="24">
      <c r="A48" s="51"/>
      <c r="B48" s="39"/>
      <c r="C48" s="52"/>
      <c r="D48" s="39"/>
      <c r="E48" s="52"/>
      <c r="F48" s="40"/>
    </row>
    <row r="49" spans="1:6" ht="24">
      <c r="A49" s="51"/>
      <c r="B49" s="39"/>
      <c r="C49" s="52"/>
      <c r="D49" s="39"/>
      <c r="E49" s="52"/>
      <c r="F49" s="40"/>
    </row>
    <row r="50" spans="1:6" ht="24">
      <c r="A50" s="68" t="s">
        <v>28</v>
      </c>
      <c r="B50" s="68"/>
      <c r="C50" s="68"/>
      <c r="D50" s="68"/>
      <c r="E50" s="68"/>
      <c r="F50" s="68"/>
    </row>
    <row r="51" spans="1:6" ht="24">
      <c r="A51" s="68" t="s">
        <v>35</v>
      </c>
      <c r="B51" s="68"/>
      <c r="C51" s="68"/>
      <c r="D51" s="68"/>
      <c r="E51" s="68"/>
      <c r="F51" s="68"/>
    </row>
    <row r="52" spans="1:6" ht="24">
      <c r="A52" s="68" t="s">
        <v>29</v>
      </c>
      <c r="B52" s="68"/>
      <c r="C52" s="68"/>
      <c r="D52" s="68"/>
      <c r="E52" s="68"/>
      <c r="F52" s="68"/>
    </row>
    <row r="53" spans="1:6" ht="24">
      <c r="A53" s="64" t="s">
        <v>26</v>
      </c>
      <c r="B53" s="58" t="s">
        <v>0</v>
      </c>
      <c r="C53" s="58" t="s">
        <v>2</v>
      </c>
      <c r="D53" s="66" t="s">
        <v>4</v>
      </c>
      <c r="E53" s="58" t="s">
        <v>5</v>
      </c>
      <c r="F53" s="56" t="s">
        <v>8</v>
      </c>
    </row>
    <row r="54" spans="1:6" ht="24">
      <c r="A54" s="65"/>
      <c r="B54" s="59" t="s">
        <v>1</v>
      </c>
      <c r="C54" s="59" t="s">
        <v>3</v>
      </c>
      <c r="D54" s="67"/>
      <c r="E54" s="59" t="s">
        <v>6</v>
      </c>
      <c r="F54" s="57" t="s">
        <v>9</v>
      </c>
    </row>
    <row r="55" spans="1:6" ht="24">
      <c r="A55" s="15" t="s">
        <v>16</v>
      </c>
      <c r="B55" s="16"/>
      <c r="C55" s="16"/>
      <c r="D55" s="16"/>
      <c r="E55" s="16"/>
      <c r="F55" s="17"/>
    </row>
    <row r="56" spans="1:6" ht="24">
      <c r="A56" s="21" t="s">
        <v>25</v>
      </c>
      <c r="B56" s="22">
        <v>0</v>
      </c>
      <c r="C56" s="19">
        <f>(B56/65)*100</f>
        <v>0</v>
      </c>
      <c r="D56" s="22">
        <v>0</v>
      </c>
      <c r="E56" s="19">
        <f>(D56/15583977)*100</f>
        <v>0</v>
      </c>
      <c r="F56" s="63" t="s">
        <v>30</v>
      </c>
    </row>
    <row r="57" spans="1:6" ht="24">
      <c r="A57" s="21"/>
      <c r="B57" s="34"/>
      <c r="C57" s="22"/>
      <c r="D57" s="34"/>
      <c r="E57" s="22"/>
      <c r="F57" s="7"/>
    </row>
    <row r="58" spans="1:6" s="41" customFormat="1" ht="18" customHeight="1" thickBot="1">
      <c r="A58" s="26" t="s">
        <v>17</v>
      </c>
      <c r="B58" s="27">
        <f>SUM(B56:B57)</f>
        <v>0</v>
      </c>
      <c r="C58" s="27">
        <f>(B58/65)*100</f>
        <v>0</v>
      </c>
      <c r="D58" s="27">
        <f>SUM(D56:D57)</f>
        <v>0</v>
      </c>
      <c r="E58" s="27">
        <f>SUM(E56:E57)</f>
        <v>0</v>
      </c>
      <c r="F58" s="29"/>
    </row>
    <row r="59" spans="1:6" ht="25.5" customHeight="1" thickBot="1" thickTop="1">
      <c r="A59" s="42" t="s">
        <v>18</v>
      </c>
      <c r="B59" s="43">
        <f>SUM(B10+B14+B19+B24+B39+B44+B58)</f>
        <v>32</v>
      </c>
      <c r="C59" s="44">
        <f>(B59/32)*100</f>
        <v>100</v>
      </c>
      <c r="D59" s="43">
        <f>SUM(D10+D14+D19+D24+D39+D44+D58)</f>
        <v>16292332</v>
      </c>
      <c r="E59" s="28">
        <f>(D59/16292332)*100</f>
        <v>100</v>
      </c>
      <c r="F59" s="45"/>
    </row>
    <row r="60" spans="2:6" ht="18" customHeight="1" thickTop="1">
      <c r="B60" s="10"/>
      <c r="C60" s="10"/>
      <c r="D60" s="10"/>
      <c r="E60" s="10"/>
      <c r="F60" s="10"/>
    </row>
    <row r="61" spans="1:6" s="1" customFormat="1" ht="24">
      <c r="A61" s="10"/>
      <c r="B61" s="10"/>
      <c r="C61" s="10"/>
      <c r="D61" s="10"/>
      <c r="E61" s="10"/>
      <c r="F61" s="10"/>
    </row>
    <row r="62" spans="1:6" s="1" customFormat="1" ht="24">
      <c r="A62" s="10"/>
      <c r="B62" s="10"/>
      <c r="C62" s="10"/>
      <c r="D62" s="10"/>
      <c r="E62" s="10"/>
      <c r="F62" s="10"/>
    </row>
    <row r="63" spans="1:6" s="1" customFormat="1" ht="24">
      <c r="A63" s="10"/>
      <c r="B63" s="10"/>
      <c r="C63" s="10"/>
      <c r="D63" s="10"/>
      <c r="E63" s="10"/>
      <c r="F63" s="10"/>
    </row>
    <row r="64" spans="2:6" ht="18" customHeight="1">
      <c r="B64" s="10"/>
      <c r="C64" s="10"/>
      <c r="D64" s="10"/>
      <c r="E64" s="10"/>
      <c r="F64" s="10"/>
    </row>
    <row r="65" spans="2:6" ht="18" customHeight="1">
      <c r="B65" s="10"/>
      <c r="C65" s="10"/>
      <c r="D65" s="10"/>
      <c r="E65" s="10"/>
      <c r="F65" s="10"/>
    </row>
    <row r="66" spans="2:6" ht="18" customHeight="1">
      <c r="B66" s="10"/>
      <c r="C66" s="10"/>
      <c r="D66" s="10"/>
      <c r="E66" s="10"/>
      <c r="F66" s="10"/>
    </row>
    <row r="67" spans="2:6" ht="18" customHeight="1">
      <c r="B67" s="10"/>
      <c r="C67" s="10"/>
      <c r="D67" s="10"/>
      <c r="E67" s="10"/>
      <c r="F67" s="10"/>
    </row>
    <row r="68" spans="2:6" ht="18" customHeight="1">
      <c r="B68" s="10"/>
      <c r="C68" s="10"/>
      <c r="D68" s="10"/>
      <c r="E68" s="10"/>
      <c r="F68" s="10"/>
    </row>
    <row r="69" spans="2:6" ht="18" customHeight="1">
      <c r="B69" s="10"/>
      <c r="C69" s="10"/>
      <c r="D69" s="10"/>
      <c r="E69" s="10"/>
      <c r="F69" s="10"/>
    </row>
    <row r="70" spans="2:6" ht="18" customHeight="1">
      <c r="B70" s="10"/>
      <c r="C70" s="10"/>
      <c r="D70" s="10"/>
      <c r="E70" s="10"/>
      <c r="F70" s="10"/>
    </row>
    <row r="71" spans="2:6" ht="18" customHeight="1">
      <c r="B71" s="10"/>
      <c r="C71" s="10"/>
      <c r="D71" s="10"/>
      <c r="E71" s="10"/>
      <c r="F71" s="10"/>
    </row>
    <row r="72" spans="2:6" ht="18" customHeight="1">
      <c r="B72" s="10"/>
      <c r="C72" s="10"/>
      <c r="D72" s="10"/>
      <c r="E72" s="10"/>
      <c r="F72" s="10"/>
    </row>
    <row r="73" spans="2:6" ht="18" customHeight="1">
      <c r="B73" s="10"/>
      <c r="C73" s="10"/>
      <c r="D73" s="10"/>
      <c r="E73" s="10"/>
      <c r="F73" s="10"/>
    </row>
    <row r="74" spans="2:6" ht="18" customHeight="1">
      <c r="B74" s="10"/>
      <c r="C74" s="10"/>
      <c r="D74" s="10"/>
      <c r="E74" s="10"/>
      <c r="F74" s="10"/>
    </row>
    <row r="75" spans="2:6" ht="18" customHeight="1">
      <c r="B75" s="10"/>
      <c r="C75" s="10"/>
      <c r="D75" s="10"/>
      <c r="E75" s="10"/>
      <c r="F75" s="10"/>
    </row>
    <row r="76" spans="2:6" ht="18" customHeight="1">
      <c r="B76" s="10"/>
      <c r="C76" s="10"/>
      <c r="D76" s="10"/>
      <c r="E76" s="10"/>
      <c r="F76" s="10"/>
    </row>
    <row r="77" spans="2:6" ht="18" customHeight="1">
      <c r="B77" s="10"/>
      <c r="C77" s="10"/>
      <c r="D77" s="10"/>
      <c r="E77" s="10"/>
      <c r="F77" s="10"/>
    </row>
    <row r="78" spans="2:6" ht="18" customHeight="1">
      <c r="B78" s="10"/>
      <c r="C78" s="10"/>
      <c r="D78" s="10"/>
      <c r="E78" s="10"/>
      <c r="F78" s="10"/>
    </row>
    <row r="79" spans="2:6" ht="18" customHeight="1">
      <c r="B79" s="10"/>
      <c r="C79" s="10"/>
      <c r="D79" s="10"/>
      <c r="E79" s="10"/>
      <c r="F79" s="10"/>
    </row>
    <row r="80" spans="2:6" ht="18" customHeight="1">
      <c r="B80" s="10"/>
      <c r="C80" s="10"/>
      <c r="D80" s="10"/>
      <c r="E80" s="10"/>
      <c r="F80" s="10"/>
    </row>
    <row r="81" spans="2:6" ht="18" customHeight="1">
      <c r="B81" s="10"/>
      <c r="C81" s="10"/>
      <c r="D81" s="10"/>
      <c r="E81" s="10"/>
      <c r="F81" s="10"/>
    </row>
    <row r="82" spans="2:6" ht="18" customHeight="1">
      <c r="B82" s="10"/>
      <c r="C82" s="10"/>
      <c r="D82" s="10"/>
      <c r="E82" s="10"/>
      <c r="F82" s="10"/>
    </row>
    <row r="83" spans="2:6" ht="18" customHeight="1">
      <c r="B83" s="10"/>
      <c r="C83" s="10"/>
      <c r="D83" s="10"/>
      <c r="E83" s="10"/>
      <c r="F83" s="10"/>
    </row>
    <row r="84" spans="2:6" ht="18" customHeight="1">
      <c r="B84" s="10"/>
      <c r="C84" s="10"/>
      <c r="D84" s="10"/>
      <c r="E84" s="10"/>
      <c r="F84" s="10"/>
    </row>
    <row r="85" spans="2:6" ht="18" customHeight="1">
      <c r="B85" s="10"/>
      <c r="C85" s="10"/>
      <c r="D85" s="10"/>
      <c r="E85" s="10"/>
      <c r="F85" s="10"/>
    </row>
    <row r="86" spans="2:6" ht="18" customHeight="1">
      <c r="B86" s="10"/>
      <c r="C86" s="10"/>
      <c r="D86" s="10"/>
      <c r="E86" s="10"/>
      <c r="F86" s="10"/>
    </row>
    <row r="87" spans="2:6" ht="18" customHeight="1">
      <c r="B87" s="10"/>
      <c r="C87" s="10"/>
      <c r="D87" s="10"/>
      <c r="E87" s="10"/>
      <c r="F87" s="10"/>
    </row>
    <row r="88" spans="2:6" ht="18" customHeight="1">
      <c r="B88" s="10"/>
      <c r="C88" s="10"/>
      <c r="D88" s="10"/>
      <c r="E88" s="10"/>
      <c r="F88" s="10"/>
    </row>
    <row r="89" spans="2:6" ht="18" customHeight="1">
      <c r="B89" s="10"/>
      <c r="C89" s="10"/>
      <c r="D89" s="10"/>
      <c r="E89" s="10"/>
      <c r="F89" s="10"/>
    </row>
    <row r="90" spans="2:6" ht="18" customHeight="1">
      <c r="B90" s="10"/>
      <c r="C90" s="10"/>
      <c r="D90" s="10"/>
      <c r="E90" s="10"/>
      <c r="F90" s="10"/>
    </row>
    <row r="91" spans="2:6" ht="18" customHeight="1">
      <c r="B91" s="10"/>
      <c r="C91" s="10"/>
      <c r="D91" s="10"/>
      <c r="E91" s="10"/>
      <c r="F91" s="10"/>
    </row>
    <row r="92" spans="2:6" ht="18" customHeight="1">
      <c r="B92" s="10"/>
      <c r="C92" s="10"/>
      <c r="D92" s="10"/>
      <c r="E92" s="10"/>
      <c r="F92" s="10"/>
    </row>
    <row r="93" spans="2:6" ht="18" customHeight="1">
      <c r="B93" s="10"/>
      <c r="C93" s="10"/>
      <c r="D93" s="10"/>
      <c r="E93" s="10"/>
      <c r="F93" s="10"/>
    </row>
    <row r="94" spans="2:6" ht="18" customHeight="1">
      <c r="B94" s="10"/>
      <c r="C94" s="10"/>
      <c r="D94" s="10"/>
      <c r="E94" s="10"/>
      <c r="F94" s="10"/>
    </row>
    <row r="95" spans="2:6" ht="18" customHeight="1">
      <c r="B95" s="10"/>
      <c r="C95" s="10"/>
      <c r="D95" s="10"/>
      <c r="E95" s="10"/>
      <c r="F95" s="10"/>
    </row>
    <row r="96" spans="2:6" ht="18" customHeight="1">
      <c r="B96" s="10"/>
      <c r="C96" s="10"/>
      <c r="D96" s="10"/>
      <c r="E96" s="10"/>
      <c r="F96" s="10"/>
    </row>
    <row r="97" spans="2:6" ht="18" customHeight="1">
      <c r="B97" s="10"/>
      <c r="C97" s="10"/>
      <c r="D97" s="10"/>
      <c r="E97" s="10"/>
      <c r="F97" s="10"/>
    </row>
    <row r="98" spans="2:6" ht="18" customHeight="1">
      <c r="B98" s="10"/>
      <c r="C98" s="10"/>
      <c r="D98" s="10"/>
      <c r="E98" s="10"/>
      <c r="F98" s="10"/>
    </row>
    <row r="99" spans="2:6" ht="18" customHeight="1">
      <c r="B99" s="10"/>
      <c r="C99" s="10"/>
      <c r="D99" s="10"/>
      <c r="E99" s="10"/>
      <c r="F99" s="10"/>
    </row>
    <row r="100" spans="2:6" ht="18" customHeight="1">
      <c r="B100" s="10"/>
      <c r="C100" s="10"/>
      <c r="D100" s="10"/>
      <c r="E100" s="10"/>
      <c r="F100" s="10"/>
    </row>
    <row r="101" spans="2:6" ht="18" customHeight="1">
      <c r="B101" s="10"/>
      <c r="C101" s="10"/>
      <c r="D101" s="10"/>
      <c r="E101" s="10"/>
      <c r="F101" s="10"/>
    </row>
    <row r="102" spans="2:6" ht="18" customHeight="1">
      <c r="B102" s="10"/>
      <c r="C102" s="10"/>
      <c r="D102" s="10"/>
      <c r="E102" s="10"/>
      <c r="F102" s="10"/>
    </row>
    <row r="103" spans="2:6" ht="18" customHeight="1">
      <c r="B103" s="10"/>
      <c r="C103" s="10"/>
      <c r="D103" s="10"/>
      <c r="E103" s="10"/>
      <c r="F103" s="10"/>
    </row>
    <row r="104" spans="2:6" ht="18" customHeight="1">
      <c r="B104" s="10"/>
      <c r="C104" s="10"/>
      <c r="D104" s="10"/>
      <c r="E104" s="10"/>
      <c r="F104" s="10"/>
    </row>
    <row r="105" spans="2:6" ht="18" customHeight="1">
      <c r="B105" s="10"/>
      <c r="C105" s="10"/>
      <c r="D105" s="10"/>
      <c r="E105" s="10"/>
      <c r="F105" s="10"/>
    </row>
    <row r="106" spans="2:6" ht="18" customHeight="1">
      <c r="B106" s="10"/>
      <c r="C106" s="10"/>
      <c r="D106" s="10"/>
      <c r="E106" s="10"/>
      <c r="F106" s="10"/>
    </row>
    <row r="107" spans="2:6" ht="18" customHeight="1">
      <c r="B107" s="10"/>
      <c r="C107" s="10"/>
      <c r="D107" s="10"/>
      <c r="E107" s="10"/>
      <c r="F107" s="10"/>
    </row>
    <row r="108" spans="2:6" ht="18" customHeight="1">
      <c r="B108" s="10"/>
      <c r="C108" s="10"/>
      <c r="D108" s="10"/>
      <c r="E108" s="10"/>
      <c r="F108" s="10"/>
    </row>
    <row r="109" spans="2:6" ht="18" customHeight="1">
      <c r="B109" s="10"/>
      <c r="C109" s="10"/>
      <c r="D109" s="10"/>
      <c r="E109" s="10"/>
      <c r="F109" s="10"/>
    </row>
    <row r="110" spans="2:6" ht="18" customHeight="1">
      <c r="B110" s="10"/>
      <c r="C110" s="10"/>
      <c r="D110" s="10"/>
      <c r="E110" s="10"/>
      <c r="F110" s="10"/>
    </row>
    <row r="111" spans="2:6" ht="18" customHeight="1">
      <c r="B111" s="10"/>
      <c r="C111" s="10"/>
      <c r="D111" s="10"/>
      <c r="E111" s="10"/>
      <c r="F111" s="10"/>
    </row>
    <row r="112" spans="2:6" ht="18" customHeight="1">
      <c r="B112" s="10"/>
      <c r="C112" s="10"/>
      <c r="D112" s="10"/>
      <c r="E112" s="10"/>
      <c r="F112" s="10"/>
    </row>
    <row r="113" spans="1:6" ht="18" customHeight="1">
      <c r="A113" s="46"/>
      <c r="B113" s="46"/>
      <c r="C113" s="46"/>
      <c r="D113" s="46"/>
      <c r="E113" s="46"/>
      <c r="F113" s="46"/>
    </row>
    <row r="114" spans="2:6" ht="18" customHeight="1">
      <c r="B114" s="10"/>
      <c r="C114" s="10"/>
      <c r="D114" s="10"/>
      <c r="E114" s="10"/>
      <c r="F114" s="10"/>
    </row>
    <row r="115" spans="2:6" ht="18" customHeight="1">
      <c r="B115" s="10"/>
      <c r="C115" s="10"/>
      <c r="D115" s="10"/>
      <c r="E115" s="10"/>
      <c r="F115" s="10"/>
    </row>
    <row r="116" spans="2:6" ht="18" customHeight="1">
      <c r="B116" s="10"/>
      <c r="C116" s="10"/>
      <c r="D116" s="10"/>
      <c r="E116" s="10"/>
      <c r="F116" s="10"/>
    </row>
    <row r="117" spans="2:6" ht="18" customHeight="1">
      <c r="B117" s="10"/>
      <c r="C117" s="10"/>
      <c r="D117" s="10"/>
      <c r="E117" s="10"/>
      <c r="F117" s="10"/>
    </row>
    <row r="118" spans="2:6" ht="18" customHeight="1">
      <c r="B118" s="10"/>
      <c r="C118" s="10"/>
      <c r="D118" s="10"/>
      <c r="E118" s="10"/>
      <c r="F118" s="10"/>
    </row>
    <row r="119" spans="2:6" ht="18" customHeight="1">
      <c r="B119" s="10"/>
      <c r="C119" s="10"/>
      <c r="D119" s="10"/>
      <c r="E119" s="10"/>
      <c r="F119" s="10"/>
    </row>
    <row r="120" spans="2:6" ht="18" customHeight="1">
      <c r="B120" s="10"/>
      <c r="C120" s="10"/>
      <c r="D120" s="10"/>
      <c r="E120" s="10"/>
      <c r="F120" s="10"/>
    </row>
    <row r="121" spans="2:6" ht="18" customHeight="1">
      <c r="B121" s="10"/>
      <c r="C121" s="10"/>
      <c r="D121" s="10"/>
      <c r="E121" s="10"/>
      <c r="F121" s="10"/>
    </row>
    <row r="122" spans="2:6" ht="18" customHeight="1">
      <c r="B122" s="10"/>
      <c r="C122" s="10"/>
      <c r="D122" s="10"/>
      <c r="E122" s="10"/>
      <c r="F122" s="10"/>
    </row>
    <row r="123" spans="2:6" ht="18" customHeight="1">
      <c r="B123" s="10"/>
      <c r="C123" s="10"/>
      <c r="D123" s="10"/>
      <c r="E123" s="10"/>
      <c r="F123" s="10"/>
    </row>
    <row r="124" spans="2:6" ht="18" customHeight="1">
      <c r="B124" s="10"/>
      <c r="C124" s="10"/>
      <c r="D124" s="10"/>
      <c r="E124" s="10"/>
      <c r="F124" s="10"/>
    </row>
    <row r="125" spans="2:6" ht="18" customHeight="1">
      <c r="B125" s="10"/>
      <c r="C125" s="10"/>
      <c r="D125" s="10"/>
      <c r="E125" s="10"/>
      <c r="F125" s="10"/>
    </row>
    <row r="126" spans="2:6" ht="18" customHeight="1">
      <c r="B126" s="10"/>
      <c r="C126" s="10"/>
      <c r="D126" s="10"/>
      <c r="E126" s="10"/>
      <c r="F126" s="10"/>
    </row>
    <row r="127" spans="2:6" ht="18" customHeight="1">
      <c r="B127" s="10"/>
      <c r="C127" s="10"/>
      <c r="D127" s="10"/>
      <c r="E127" s="10"/>
      <c r="F127" s="10"/>
    </row>
    <row r="128" spans="2:6" ht="18" customHeight="1">
      <c r="B128" s="10"/>
      <c r="C128" s="10"/>
      <c r="D128" s="10"/>
      <c r="E128" s="10"/>
      <c r="F128" s="10"/>
    </row>
    <row r="129" spans="2:6" ht="18" customHeight="1">
      <c r="B129" s="10"/>
      <c r="C129" s="10"/>
      <c r="D129" s="10"/>
      <c r="E129" s="10"/>
      <c r="F129" s="10"/>
    </row>
    <row r="130" spans="2:6" ht="18" customHeight="1">
      <c r="B130" s="10"/>
      <c r="C130" s="10"/>
      <c r="D130" s="10"/>
      <c r="E130" s="10"/>
      <c r="F130" s="10"/>
    </row>
    <row r="131" spans="2:6" ht="18" customHeight="1">
      <c r="B131" s="10"/>
      <c r="C131" s="10"/>
      <c r="D131" s="10"/>
      <c r="E131" s="10"/>
      <c r="F131" s="10"/>
    </row>
    <row r="132" spans="2:6" ht="18" customHeight="1">
      <c r="B132" s="10"/>
      <c r="C132" s="10"/>
      <c r="D132" s="10"/>
      <c r="E132" s="10"/>
      <c r="F132" s="10"/>
    </row>
    <row r="133" spans="2:6" ht="18" customHeight="1">
      <c r="B133" s="10"/>
      <c r="C133" s="10"/>
      <c r="D133" s="10"/>
      <c r="E133" s="10"/>
      <c r="F133" s="10"/>
    </row>
    <row r="134" spans="2:6" ht="18" customHeight="1">
      <c r="B134" s="10"/>
      <c r="C134" s="10"/>
      <c r="D134" s="10"/>
      <c r="E134" s="10"/>
      <c r="F134" s="10"/>
    </row>
    <row r="135" spans="2:6" ht="18" customHeight="1">
      <c r="B135" s="10"/>
      <c r="C135" s="10"/>
      <c r="D135" s="10"/>
      <c r="E135" s="10"/>
      <c r="F135" s="10"/>
    </row>
    <row r="136" spans="2:6" ht="18" customHeight="1">
      <c r="B136" s="10"/>
      <c r="C136" s="10"/>
      <c r="D136" s="10"/>
      <c r="E136" s="10"/>
      <c r="F136" s="10"/>
    </row>
    <row r="137" spans="2:6" ht="18" customHeight="1">
      <c r="B137" s="10"/>
      <c r="C137" s="10"/>
      <c r="D137" s="10"/>
      <c r="E137" s="10"/>
      <c r="F137" s="10"/>
    </row>
    <row r="138" spans="2:6" ht="18" customHeight="1">
      <c r="B138" s="10"/>
      <c r="C138" s="10"/>
      <c r="D138" s="10"/>
      <c r="E138" s="10"/>
      <c r="F138" s="10"/>
    </row>
    <row r="139" spans="2:6" ht="18" customHeight="1">
      <c r="B139" s="10"/>
      <c r="C139" s="10"/>
      <c r="D139" s="10"/>
      <c r="E139" s="10"/>
      <c r="F139" s="10"/>
    </row>
    <row r="140" spans="2:6" ht="18" customHeight="1">
      <c r="B140" s="10"/>
      <c r="C140" s="10"/>
      <c r="D140" s="10"/>
      <c r="E140" s="10"/>
      <c r="F140" s="10"/>
    </row>
    <row r="141" spans="2:6" ht="18" customHeight="1">
      <c r="B141" s="10"/>
      <c r="C141" s="10"/>
      <c r="D141" s="10"/>
      <c r="E141" s="10"/>
      <c r="F141" s="10"/>
    </row>
    <row r="142" spans="2:6" ht="18" customHeight="1">
      <c r="B142" s="10"/>
      <c r="C142" s="10"/>
      <c r="D142" s="10"/>
      <c r="E142" s="10"/>
      <c r="F142" s="10"/>
    </row>
    <row r="143" spans="1:6" s="46" customFormat="1" ht="18" customHeight="1">
      <c r="A143" s="10"/>
      <c r="B143" s="10"/>
      <c r="C143" s="10"/>
      <c r="D143" s="10"/>
      <c r="E143" s="10"/>
      <c r="F143" s="10"/>
    </row>
    <row r="144" spans="2:6" ht="18" customHeight="1">
      <c r="B144" s="10"/>
      <c r="C144" s="10"/>
      <c r="D144" s="10"/>
      <c r="E144" s="10"/>
      <c r="F144" s="10"/>
    </row>
    <row r="145" spans="2:6" ht="18" customHeight="1">
      <c r="B145" s="10"/>
      <c r="C145" s="10"/>
      <c r="D145" s="10"/>
      <c r="E145" s="10"/>
      <c r="F145" s="10"/>
    </row>
    <row r="146" spans="1:6" ht="18" customHeight="1">
      <c r="A146" s="41"/>
      <c r="B146" s="41"/>
      <c r="C146" s="41"/>
      <c r="D146" s="41"/>
      <c r="E146" s="41"/>
      <c r="F146" s="41"/>
    </row>
    <row r="147" spans="1:6" ht="18" customHeight="1">
      <c r="A147" s="9"/>
      <c r="B147" s="39"/>
      <c r="C147" s="39"/>
      <c r="D147" s="39"/>
      <c r="E147" s="39"/>
      <c r="F147" s="40"/>
    </row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spans="1:6" s="41" customFormat="1" ht="18" customHeight="1">
      <c r="A167" s="10"/>
      <c r="B167" s="47"/>
      <c r="C167" s="47"/>
      <c r="D167" s="47"/>
      <c r="E167" s="47"/>
      <c r="F167" s="48"/>
    </row>
    <row r="168" spans="1:6" s="41" customFormat="1" ht="18" customHeight="1">
      <c r="A168" s="10"/>
      <c r="B168" s="47"/>
      <c r="C168" s="47"/>
      <c r="D168" s="47"/>
      <c r="E168" s="47"/>
      <c r="F168" s="48"/>
    </row>
    <row r="169" spans="1:6" s="49" customFormat="1" ht="18" customHeight="1">
      <c r="A169" s="10"/>
      <c r="B169" s="47"/>
      <c r="C169" s="47"/>
      <c r="D169" s="47"/>
      <c r="E169" s="47"/>
      <c r="F169" s="48"/>
    </row>
    <row r="175" ht="24.75" thickBot="1"/>
    <row r="176" spans="1:6" s="50" customFormat="1" ht="25.5" thickBot="1" thickTop="1">
      <c r="A176" s="10"/>
      <c r="B176" s="47"/>
      <c r="C176" s="47"/>
      <c r="D176" s="47"/>
      <c r="E176" s="47"/>
      <c r="F176" s="48"/>
    </row>
    <row r="177" ht="24.75" thickTop="1"/>
  </sheetData>
  <sheetProtection/>
  <mergeCells count="15">
    <mergeCell ref="A5:A6"/>
    <mergeCell ref="D5:D6"/>
    <mergeCell ref="A26:F26"/>
    <mergeCell ref="A27:F27"/>
    <mergeCell ref="A29:A30"/>
    <mergeCell ref="A1:F1"/>
    <mergeCell ref="A2:F2"/>
    <mergeCell ref="A3:F3"/>
    <mergeCell ref="A53:A54"/>
    <mergeCell ref="D53:D54"/>
    <mergeCell ref="D29:D30"/>
    <mergeCell ref="A28:F28"/>
    <mergeCell ref="A50:F50"/>
    <mergeCell ref="A51:F51"/>
    <mergeCell ref="A52:F52"/>
  </mergeCells>
  <printOptions/>
  <pageMargins left="0.2755905511811024" right="0.11811023622047245" top="0.1968503937007874" bottom="0.1968503937007874" header="0.11811023622047245" footer="0.15748031496062992"/>
  <pageSetup firstPageNumber="4" useFirstPageNumber="1" horizontalDpi="600" verticalDpi="600" orientation="landscape" paperSize="9" r:id="rId2"/>
  <headerFooter scaleWithDoc="0" alignWithMargins="0">
    <oddFooter>&amp;L&amp;"TH SarabunIT๙,ธรรมดา"&amp;12แผนการดำเนินงานประจำปีงบประมาณ พ.ศ.2564&amp;R&amp;"TH SarabunIT๙,ธรรมดา"&amp;12หน้า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2020-10-26T08:00:13Z</cp:lastPrinted>
  <dcterms:created xsi:type="dcterms:W3CDTF">2006-12-19T17:06:08Z</dcterms:created>
  <dcterms:modified xsi:type="dcterms:W3CDTF">2020-11-02T03:54:25Z</dcterms:modified>
  <cp:category/>
  <cp:version/>
  <cp:contentType/>
  <cp:contentStatus/>
</cp:coreProperties>
</file>